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0" yWindow="0" windowWidth="25600" windowHeight="17560" tabRatio="500"/>
  </bookViews>
  <sheets>
    <sheet name="effort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J3" i="1"/>
  <c r="H2" i="1"/>
  <c r="H4" i="1"/>
  <c r="I4" i="1"/>
  <c r="J4" i="1"/>
  <c r="H5" i="1"/>
  <c r="J5" i="1"/>
  <c r="H6" i="1"/>
  <c r="J6" i="1"/>
  <c r="H7" i="1"/>
  <c r="J7" i="1"/>
  <c r="H8" i="1"/>
  <c r="J8" i="1"/>
  <c r="H9" i="1"/>
  <c r="J9" i="1"/>
  <c r="H10" i="1"/>
  <c r="J10" i="1"/>
  <c r="H11" i="1"/>
  <c r="J11" i="1"/>
  <c r="H12" i="1"/>
  <c r="J12" i="1"/>
  <c r="H13" i="1"/>
  <c r="I13" i="1"/>
  <c r="J13" i="1"/>
  <c r="H14" i="1"/>
  <c r="J14" i="1"/>
  <c r="H15" i="1"/>
  <c r="J15" i="1"/>
  <c r="H16" i="1"/>
  <c r="J16" i="1"/>
  <c r="H17" i="1"/>
  <c r="J17" i="1"/>
  <c r="H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J25" i="1"/>
  <c r="H26" i="1"/>
  <c r="J26" i="1"/>
  <c r="H27" i="1"/>
  <c r="J27" i="1"/>
  <c r="H28" i="1"/>
  <c r="I28" i="1"/>
  <c r="J28" i="1"/>
  <c r="H29" i="1"/>
  <c r="I29" i="1"/>
  <c r="J29" i="1"/>
  <c r="D19" i="1"/>
  <c r="D28" i="1"/>
  <c r="D13" i="1"/>
  <c r="D4" i="1"/>
  <c r="D24" i="1"/>
  <c r="D29" i="1"/>
  <c r="E19" i="1"/>
  <c r="E13" i="1"/>
  <c r="E4" i="1"/>
  <c r="E28" i="1"/>
  <c r="E24" i="1"/>
  <c r="E29" i="1"/>
  <c r="F19" i="1"/>
  <c r="F13" i="1"/>
  <c r="F4" i="1"/>
  <c r="F28" i="1"/>
  <c r="F24" i="1"/>
  <c r="F29" i="1"/>
  <c r="G28" i="1"/>
  <c r="G24" i="1"/>
  <c r="G19" i="1"/>
  <c r="G13" i="1"/>
  <c r="G4" i="1"/>
  <c r="G29" i="1"/>
  <c r="K24" i="1"/>
  <c r="K19" i="1"/>
  <c r="K25" i="1"/>
  <c r="K26" i="1"/>
  <c r="K28" i="1"/>
  <c r="K5" i="1"/>
  <c r="K6" i="1"/>
  <c r="K7" i="1"/>
  <c r="K8" i="1"/>
  <c r="K9" i="1"/>
  <c r="K10" i="1"/>
  <c r="K11" i="1"/>
  <c r="K13" i="1"/>
  <c r="K2" i="1"/>
  <c r="K4" i="1"/>
  <c r="K29" i="1"/>
  <c r="L16" i="1"/>
  <c r="L14" i="1"/>
  <c r="L17" i="1"/>
  <c r="L15" i="1"/>
  <c r="L18" i="1"/>
  <c r="L19" i="1"/>
  <c r="L25" i="1"/>
  <c r="L26" i="1"/>
  <c r="L27" i="1"/>
  <c r="L28" i="1"/>
  <c r="L20" i="1"/>
  <c r="L21" i="1"/>
  <c r="L22" i="1"/>
  <c r="L23" i="1"/>
  <c r="L24" i="1"/>
  <c r="L5" i="1"/>
  <c r="L6" i="1"/>
  <c r="L7" i="1"/>
  <c r="L8" i="1"/>
  <c r="L9" i="1"/>
  <c r="L10" i="1"/>
  <c r="L11" i="1"/>
  <c r="L12" i="1"/>
  <c r="L13" i="1"/>
  <c r="L2" i="1"/>
  <c r="L3" i="1"/>
  <c r="L4" i="1"/>
  <c r="L29" i="1"/>
  <c r="C19" i="1"/>
  <c r="C28" i="1"/>
  <c r="C24" i="1"/>
  <c r="C13" i="1"/>
  <c r="C4" i="1"/>
  <c r="C29" i="1"/>
  <c r="J2" i="1"/>
</calcChain>
</file>

<file path=xl/sharedStrings.xml><?xml version="1.0" encoding="utf-8"?>
<sst xmlns="http://schemas.openxmlformats.org/spreadsheetml/2006/main" count="67" uniqueCount="38">
  <si>
    <t>SITE</t>
  </si>
  <si>
    <t>PERSON</t>
  </si>
  <si>
    <t>wp1</t>
  </si>
  <si>
    <t>wp2</t>
  </si>
  <si>
    <t>wp3</t>
  </si>
  <si>
    <t>wp4</t>
  </si>
  <si>
    <t>wp5</t>
  </si>
  <si>
    <t>Strath</t>
  </si>
  <si>
    <t>Ross Duncan</t>
  </si>
  <si>
    <t>postdoc</t>
  </si>
  <si>
    <t>Oxford</t>
  </si>
  <si>
    <t>Bob Coecke</t>
  </si>
  <si>
    <t>Samson Abramsky</t>
  </si>
  <si>
    <t>Jamie Vicary</t>
  </si>
  <si>
    <t>Sam Staton</t>
  </si>
  <si>
    <t>Niel de Beaudrap</t>
  </si>
  <si>
    <t>Dominic Horsman</t>
  </si>
  <si>
    <t>Simon Benjamin</t>
  </si>
  <si>
    <t>LORIA</t>
  </si>
  <si>
    <t>Simon Perdrix</t>
  </si>
  <si>
    <t>Renaud Vilmart</t>
  </si>
  <si>
    <t>Emmanuel Jeandel</t>
  </si>
  <si>
    <t>Benoit Valiron</t>
  </si>
  <si>
    <t>Postdoc</t>
  </si>
  <si>
    <t>Bull</t>
  </si>
  <si>
    <t>Cyril ALLOUCHE</t>
  </si>
  <si>
    <t>Bertrand MARCHAND</t>
  </si>
  <si>
    <t>Simon MARTIEL</t>
  </si>
  <si>
    <t>Jean-Noï¿½l QUINTIN</t>
  </si>
  <si>
    <t>Nijmegen</t>
  </si>
  <si>
    <t>Aleks Kissinger</t>
  </si>
  <si>
    <t>Bart Jacobs</t>
  </si>
  <si>
    <t>TOTAL</t>
  </si>
  <si>
    <t>unpaid</t>
  </si>
  <si>
    <t>fte/y</t>
  </si>
  <si>
    <t>ALLOCATED</t>
  </si>
  <si>
    <t>TOTALS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</si>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</sst>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34"/>
      <scheme val="minor"/>
    </font>
    <font>
      <sz val="12"/>
      <color rgb="FF9C6500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  <font>
      <i/>
      <sz val="12"/>
      <color theme="1"/>
      <name val="Calibri"/>
      <scheme val="minor"/>
    </font>
    <font>
      <b/>
      <sz val="12"/>
      <color rgb="FF9C65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2" borderId="1" xfId="1" applyFont="1" applyBorder="1"/>
  </cellXfs>
  <cellStyles count="2">
    <cellStyle name="Neutral" xfId="1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E6" sqref="E6"/>
    </sheetView>
  </sheetViews>
  <sheetFormatPr baseColWidth="10" defaultRowHeight="15" x14ac:dyDescent="0"/>
  <cols>
    <col min="2" max="2" width="22" customWidth="1"/>
    <col min="9" max="9" width="6.5" customWidth="1"/>
    <col min="11" max="11" width="6.6640625" customWidth="1"/>
    <col min="12" max="12" width="8" style="2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35</v>
      </c>
      <c r="I1" t="s">
        <v>32</v>
      </c>
      <c r="K1" t="s">
        <v>33</v>
      </c>
      <c r="L1" s="2" t="s">
        <v>34</v>
      </c>
    </row>
    <row r="2" spans="1:12">
      <c r="A2" t="s">
        <v>7</v>
      </c>
      <c r="B2" t="s">
        <v>8</v>
      </c>
      <c r="D2">
        <v>2</v>
      </c>
      <c r="E2">
        <v>4</v>
      </c>
      <c r="F2">
        <v>3</v>
      </c>
      <c r="G2">
        <v>3</v>
      </c>
      <c r="H2">
        <f>SUM(C2:G2)</f>
        <v>12</v>
      </c>
      <c r="I2">
        <v>12</v>
      </c>
      <c r="J2" t="str">
        <f>IF(H2&lt;I2,"under",IF(H2=I2,"OK","over"))</f>
        <v>OK</v>
      </c>
      <c r="K2">
        <f>I2-3.6</f>
        <v>8.4</v>
      </c>
      <c r="L2" s="2">
        <f>I2/36</f>
        <v>0.33333333333333331</v>
      </c>
    </row>
    <row r="3" spans="1:12" s="3" customFormat="1">
      <c r="A3" s="3" t="s">
        <v>7</v>
      </c>
      <c r="B3" s="3" t="s">
        <v>9</v>
      </c>
      <c r="D3" s="3">
        <v>9</v>
      </c>
      <c r="E3" s="3">
        <v>15</v>
      </c>
      <c r="F3" s="3">
        <v>12</v>
      </c>
      <c r="H3" s="3">
        <f t="shared" ref="H3:H27" si="0">SUM(C3:G3)</f>
        <v>36</v>
      </c>
      <c r="I3" s="3">
        <v>36</v>
      </c>
      <c r="J3" s="3" t="str">
        <f t="shared" ref="J3:J29" si="1">IF(H3&lt;I3,"under",IF(H3=I3,"OK","over"))</f>
        <v>OK</v>
      </c>
      <c r="K3" s="3">
        <v>0</v>
      </c>
      <c r="L3" s="3">
        <f t="shared" ref="L3:L27" si="2">I3/36</f>
        <v>1</v>
      </c>
    </row>
    <row r="4" spans="1:12" s="4" customFormat="1">
      <c r="A4" s="4" t="s">
        <v>7</v>
      </c>
      <c r="B4" s="4" t="s">
        <v>37</v>
      </c>
      <c r="C4" s="4">
        <f>SUM(C2:C3)</f>
        <v>0</v>
      </c>
      <c r="D4" s="4">
        <f t="shared" ref="D4:L4" si="3">SUM(D2:D3)</f>
        <v>11</v>
      </c>
      <c r="E4" s="4">
        <f t="shared" si="3"/>
        <v>19</v>
      </c>
      <c r="F4" s="4">
        <f t="shared" si="3"/>
        <v>15</v>
      </c>
      <c r="G4" s="4">
        <f t="shared" si="3"/>
        <v>3</v>
      </c>
      <c r="H4" s="4">
        <f t="shared" si="3"/>
        <v>48</v>
      </c>
      <c r="I4" s="4">
        <f t="shared" si="3"/>
        <v>48</v>
      </c>
      <c r="J4" s="1" t="str">
        <f t="shared" si="1"/>
        <v>OK</v>
      </c>
      <c r="K4" s="4">
        <f t="shared" si="3"/>
        <v>8.4</v>
      </c>
      <c r="L4" s="4">
        <f t="shared" si="3"/>
        <v>1.3333333333333333</v>
      </c>
    </row>
    <row r="5" spans="1:12">
      <c r="A5" t="s">
        <v>10</v>
      </c>
      <c r="B5" t="s">
        <v>11</v>
      </c>
      <c r="D5">
        <v>3</v>
      </c>
      <c r="E5">
        <v>10</v>
      </c>
      <c r="F5">
        <v>3</v>
      </c>
      <c r="G5">
        <v>2</v>
      </c>
      <c r="H5">
        <f t="shared" si="0"/>
        <v>18</v>
      </c>
      <c r="I5">
        <v>18</v>
      </c>
      <c r="J5" t="str">
        <f t="shared" si="1"/>
        <v>OK</v>
      </c>
      <c r="K5">
        <f t="shared" ref="K5:K11" si="4">I5</f>
        <v>18</v>
      </c>
      <c r="L5" s="2">
        <f t="shared" si="2"/>
        <v>0.5</v>
      </c>
    </row>
    <row r="6" spans="1:12">
      <c r="A6" t="s">
        <v>10</v>
      </c>
      <c r="B6" t="s">
        <v>12</v>
      </c>
      <c r="C6">
        <v>2</v>
      </c>
      <c r="D6">
        <v>3</v>
      </c>
      <c r="G6">
        <v>1</v>
      </c>
      <c r="H6">
        <f t="shared" si="0"/>
        <v>6</v>
      </c>
      <c r="I6">
        <v>6</v>
      </c>
      <c r="J6" t="str">
        <f t="shared" si="1"/>
        <v>OK</v>
      </c>
      <c r="K6">
        <f t="shared" si="4"/>
        <v>6</v>
      </c>
      <c r="L6" s="2">
        <f t="shared" si="2"/>
        <v>0.16666666666666666</v>
      </c>
    </row>
    <row r="7" spans="1:12">
      <c r="A7" t="s">
        <v>10</v>
      </c>
      <c r="B7" t="s">
        <v>13</v>
      </c>
      <c r="E7">
        <v>6</v>
      </c>
      <c r="H7">
        <f t="shared" si="0"/>
        <v>6</v>
      </c>
      <c r="I7">
        <v>6</v>
      </c>
      <c r="J7" t="str">
        <f t="shared" si="1"/>
        <v>OK</v>
      </c>
      <c r="K7">
        <f t="shared" si="4"/>
        <v>6</v>
      </c>
      <c r="L7" s="2">
        <f t="shared" si="2"/>
        <v>0.16666666666666666</v>
      </c>
    </row>
    <row r="8" spans="1:12">
      <c r="A8" t="s">
        <v>10</v>
      </c>
      <c r="B8" t="s">
        <v>14</v>
      </c>
      <c r="C8">
        <v>5</v>
      </c>
      <c r="F8">
        <v>1</v>
      </c>
      <c r="H8">
        <f t="shared" si="0"/>
        <v>6</v>
      </c>
      <c r="I8">
        <v>6</v>
      </c>
      <c r="J8" t="str">
        <f t="shared" si="1"/>
        <v>OK</v>
      </c>
      <c r="K8">
        <f t="shared" si="4"/>
        <v>6</v>
      </c>
      <c r="L8" s="2">
        <f t="shared" si="2"/>
        <v>0.16666666666666666</v>
      </c>
    </row>
    <row r="9" spans="1:12">
      <c r="A9" t="s">
        <v>10</v>
      </c>
      <c r="B9" t="s">
        <v>15</v>
      </c>
      <c r="D9">
        <v>3</v>
      </c>
      <c r="F9">
        <v>3</v>
      </c>
      <c r="H9">
        <f t="shared" si="0"/>
        <v>6</v>
      </c>
      <c r="I9">
        <v>6</v>
      </c>
      <c r="J9" t="str">
        <f t="shared" si="1"/>
        <v>OK</v>
      </c>
      <c r="K9">
        <f t="shared" si="4"/>
        <v>6</v>
      </c>
      <c r="L9" s="2">
        <f t="shared" si="2"/>
        <v>0.16666666666666666</v>
      </c>
    </row>
    <row r="10" spans="1:12">
      <c r="A10" t="s">
        <v>10</v>
      </c>
      <c r="B10" t="s">
        <v>16</v>
      </c>
      <c r="D10">
        <v>3</v>
      </c>
      <c r="F10">
        <v>3</v>
      </c>
      <c r="H10">
        <f t="shared" si="0"/>
        <v>6</v>
      </c>
      <c r="I10">
        <v>6</v>
      </c>
      <c r="J10" t="str">
        <f t="shared" si="1"/>
        <v>OK</v>
      </c>
      <c r="K10">
        <f t="shared" si="4"/>
        <v>6</v>
      </c>
      <c r="L10" s="2">
        <f t="shared" si="2"/>
        <v>0.16666666666666666</v>
      </c>
    </row>
    <row r="11" spans="1:12">
      <c r="A11" t="s">
        <v>10</v>
      </c>
      <c r="B11" t="s">
        <v>17</v>
      </c>
      <c r="D11">
        <v>3</v>
      </c>
      <c r="H11">
        <f t="shared" si="0"/>
        <v>3</v>
      </c>
      <c r="I11">
        <v>3</v>
      </c>
      <c r="J11" t="str">
        <f t="shared" si="1"/>
        <v>OK</v>
      </c>
      <c r="K11">
        <f t="shared" si="4"/>
        <v>3</v>
      </c>
      <c r="L11" s="2">
        <f t="shared" si="2"/>
        <v>8.3333333333333329E-2</v>
      </c>
    </row>
    <row r="12" spans="1:12" s="3" customFormat="1">
      <c r="A12" s="3" t="s">
        <v>10</v>
      </c>
      <c r="B12" s="3" t="s">
        <v>9</v>
      </c>
      <c r="D12" s="3">
        <v>12</v>
      </c>
      <c r="E12" s="3">
        <v>12</v>
      </c>
      <c r="F12" s="3">
        <v>12</v>
      </c>
      <c r="H12" s="3">
        <f t="shared" si="0"/>
        <v>36</v>
      </c>
      <c r="I12" s="3">
        <v>36</v>
      </c>
      <c r="J12" s="3" t="str">
        <f t="shared" si="1"/>
        <v>OK</v>
      </c>
      <c r="K12" s="3">
        <v>0</v>
      </c>
      <c r="L12" s="3">
        <f t="shared" si="2"/>
        <v>1</v>
      </c>
    </row>
    <row r="13" spans="1:12" s="4" customFormat="1">
      <c r="A13" s="4" t="s">
        <v>10</v>
      </c>
      <c r="B13" s="4" t="s">
        <v>37</v>
      </c>
      <c r="C13" s="4">
        <f>SUM(C5:C12)</f>
        <v>7</v>
      </c>
      <c r="D13" s="4">
        <f t="shared" ref="D13:L13" si="5">SUM(D5:D12)</f>
        <v>27</v>
      </c>
      <c r="E13" s="4">
        <f t="shared" si="5"/>
        <v>28</v>
      </c>
      <c r="F13" s="4">
        <f t="shared" si="5"/>
        <v>22</v>
      </c>
      <c r="G13" s="4">
        <f t="shared" si="5"/>
        <v>3</v>
      </c>
      <c r="H13" s="4">
        <f t="shared" si="5"/>
        <v>87</v>
      </c>
      <c r="I13" s="4">
        <f t="shared" si="5"/>
        <v>87</v>
      </c>
      <c r="J13" s="1" t="str">
        <f t="shared" si="1"/>
        <v>OK</v>
      </c>
      <c r="K13" s="4">
        <f t="shared" si="5"/>
        <v>51</v>
      </c>
      <c r="L13" s="4">
        <f t="shared" si="5"/>
        <v>2.4166666666666665</v>
      </c>
    </row>
    <row r="14" spans="1:12">
      <c r="A14" t="s">
        <v>18</v>
      </c>
      <c r="B14" t="s">
        <v>19</v>
      </c>
      <c r="C14">
        <v>2</v>
      </c>
      <c r="D14">
        <v>3</v>
      </c>
      <c r="E14">
        <v>4</v>
      </c>
      <c r="F14">
        <v>3</v>
      </c>
      <c r="H14">
        <f t="shared" si="0"/>
        <v>12</v>
      </c>
      <c r="I14">
        <v>12</v>
      </c>
      <c r="J14" t="str">
        <f t="shared" si="1"/>
        <v>OK</v>
      </c>
      <c r="K14">
        <v>12</v>
      </c>
      <c r="L14" s="2">
        <f t="shared" si="2"/>
        <v>0.33333333333333331</v>
      </c>
    </row>
    <row r="15" spans="1:12">
      <c r="A15" t="s">
        <v>18</v>
      </c>
      <c r="B15" t="s">
        <v>20</v>
      </c>
      <c r="E15">
        <v>5</v>
      </c>
      <c r="F15">
        <v>4</v>
      </c>
      <c r="H15">
        <f t="shared" si="0"/>
        <v>9</v>
      </c>
      <c r="I15">
        <v>9</v>
      </c>
      <c r="J15" t="str">
        <f t="shared" si="1"/>
        <v>OK</v>
      </c>
      <c r="K15">
        <v>9</v>
      </c>
      <c r="L15" s="2">
        <f t="shared" si="2"/>
        <v>0.25</v>
      </c>
    </row>
    <row r="16" spans="1:12">
      <c r="A16" t="s">
        <v>18</v>
      </c>
      <c r="B16" t="s">
        <v>21</v>
      </c>
      <c r="C16">
        <v>3</v>
      </c>
      <c r="D16">
        <v>2</v>
      </c>
      <c r="E16">
        <v>5</v>
      </c>
      <c r="F16">
        <v>4</v>
      </c>
      <c r="G16">
        <v>1</v>
      </c>
      <c r="H16">
        <f t="shared" si="0"/>
        <v>15</v>
      </c>
      <c r="I16">
        <v>15</v>
      </c>
      <c r="J16" t="str">
        <f t="shared" si="1"/>
        <v>OK</v>
      </c>
      <c r="K16">
        <v>15</v>
      </c>
      <c r="L16" s="2">
        <f t="shared" si="2"/>
        <v>0.41666666666666669</v>
      </c>
    </row>
    <row r="17" spans="1:12">
      <c r="A17" t="s">
        <v>18</v>
      </c>
      <c r="B17" t="s">
        <v>22</v>
      </c>
      <c r="C17">
        <v>9</v>
      </c>
      <c r="D17">
        <v>1</v>
      </c>
      <c r="E17">
        <v>0</v>
      </c>
      <c r="F17">
        <v>1</v>
      </c>
      <c r="G17">
        <v>1</v>
      </c>
      <c r="H17">
        <f t="shared" si="0"/>
        <v>12</v>
      </c>
      <c r="I17">
        <v>12</v>
      </c>
      <c r="J17" t="str">
        <f t="shared" si="1"/>
        <v>OK</v>
      </c>
      <c r="K17">
        <v>12</v>
      </c>
      <c r="L17" s="2">
        <f t="shared" si="2"/>
        <v>0.33333333333333331</v>
      </c>
    </row>
    <row r="18" spans="1:12" s="3" customFormat="1">
      <c r="A18" s="3" t="s">
        <v>18</v>
      </c>
      <c r="B18" s="3" t="s">
        <v>23</v>
      </c>
      <c r="C18" s="3">
        <v>18</v>
      </c>
      <c r="D18" s="3">
        <v>6</v>
      </c>
      <c r="E18" s="3">
        <v>6</v>
      </c>
      <c r="F18" s="3">
        <v>6</v>
      </c>
      <c r="H18" s="3">
        <f t="shared" si="0"/>
        <v>36</v>
      </c>
      <c r="I18" s="3">
        <v>36</v>
      </c>
      <c r="J18" s="3" t="str">
        <f t="shared" si="1"/>
        <v>OK</v>
      </c>
      <c r="K18" s="3">
        <v>0</v>
      </c>
      <c r="L18" s="3">
        <f t="shared" si="2"/>
        <v>1</v>
      </c>
    </row>
    <row r="19" spans="1:12" s="4" customFormat="1">
      <c r="A19" s="4" t="s">
        <v>18</v>
      </c>
      <c r="B19" s="4" t="s">
        <v>37</v>
      </c>
      <c r="C19" s="4">
        <f>SUM(C14:C18)</f>
        <v>32</v>
      </c>
      <c r="D19" s="4">
        <f t="shared" ref="D19:L19" si="6">SUM(D14:D18)</f>
        <v>12</v>
      </c>
      <c r="E19" s="4">
        <f t="shared" si="6"/>
        <v>20</v>
      </c>
      <c r="F19" s="4">
        <f t="shared" si="6"/>
        <v>18</v>
      </c>
      <c r="G19" s="4">
        <f t="shared" si="6"/>
        <v>2</v>
      </c>
      <c r="H19" s="4">
        <f t="shared" si="6"/>
        <v>84</v>
      </c>
      <c r="I19" s="4">
        <f t="shared" si="6"/>
        <v>84</v>
      </c>
      <c r="J19" s="1" t="str">
        <f t="shared" si="1"/>
        <v>OK</v>
      </c>
      <c r="K19" s="4">
        <f t="shared" si="6"/>
        <v>48</v>
      </c>
      <c r="L19" s="4">
        <f t="shared" si="6"/>
        <v>2.333333333333333</v>
      </c>
    </row>
    <row r="20" spans="1:12">
      <c r="A20" t="s">
        <v>24</v>
      </c>
      <c r="B20" t="s">
        <v>25</v>
      </c>
      <c r="C20">
        <v>1</v>
      </c>
      <c r="D20">
        <v>1</v>
      </c>
      <c r="F20">
        <v>1</v>
      </c>
      <c r="G20">
        <v>1</v>
      </c>
      <c r="H20">
        <f t="shared" si="0"/>
        <v>4</v>
      </c>
      <c r="I20">
        <f>H20</f>
        <v>4</v>
      </c>
      <c r="J20" t="str">
        <f t="shared" si="1"/>
        <v>OK</v>
      </c>
      <c r="K20">
        <v>0</v>
      </c>
      <c r="L20" s="2">
        <f t="shared" si="2"/>
        <v>0.1111111111111111</v>
      </c>
    </row>
    <row r="21" spans="1:12">
      <c r="A21" t="s">
        <v>24</v>
      </c>
      <c r="B21" t="s">
        <v>26</v>
      </c>
      <c r="D21">
        <v>3</v>
      </c>
      <c r="H21">
        <f t="shared" si="0"/>
        <v>3</v>
      </c>
      <c r="I21">
        <f t="shared" ref="I21:I23" si="7">H21</f>
        <v>3</v>
      </c>
      <c r="J21" t="str">
        <f t="shared" si="1"/>
        <v>OK</v>
      </c>
      <c r="K21">
        <v>0</v>
      </c>
      <c r="L21" s="2">
        <f t="shared" si="2"/>
        <v>8.3333333333333329E-2</v>
      </c>
    </row>
    <row r="22" spans="1:12">
      <c r="A22" t="s">
        <v>24</v>
      </c>
      <c r="B22" t="s">
        <v>27</v>
      </c>
      <c r="C22">
        <v>4</v>
      </c>
      <c r="D22">
        <v>7</v>
      </c>
      <c r="F22">
        <v>4</v>
      </c>
      <c r="H22">
        <f t="shared" si="0"/>
        <v>15</v>
      </c>
      <c r="I22">
        <f t="shared" si="7"/>
        <v>15</v>
      </c>
      <c r="J22" t="str">
        <f t="shared" si="1"/>
        <v>OK</v>
      </c>
      <c r="K22">
        <v>0</v>
      </c>
      <c r="L22" s="2">
        <f t="shared" si="2"/>
        <v>0.41666666666666669</v>
      </c>
    </row>
    <row r="23" spans="1:12">
      <c r="A23" t="s">
        <v>24</v>
      </c>
      <c r="B23" t="s">
        <v>28</v>
      </c>
      <c r="D23">
        <v>7</v>
      </c>
      <c r="H23">
        <f t="shared" si="0"/>
        <v>7</v>
      </c>
      <c r="I23">
        <f t="shared" si="7"/>
        <v>7</v>
      </c>
      <c r="J23" t="str">
        <f t="shared" si="1"/>
        <v>OK</v>
      </c>
      <c r="K23">
        <v>0</v>
      </c>
      <c r="L23" s="2">
        <f t="shared" si="2"/>
        <v>0.19444444444444445</v>
      </c>
    </row>
    <row r="24" spans="1:12" s="4" customFormat="1">
      <c r="A24" s="4" t="s">
        <v>24</v>
      </c>
      <c r="B24" s="4" t="s">
        <v>37</v>
      </c>
      <c r="C24" s="4">
        <f>SUM(C20:C23)</f>
        <v>5</v>
      </c>
      <c r="D24" s="4">
        <f t="shared" ref="D24:L24" si="8">SUM(D20:D23)</f>
        <v>18</v>
      </c>
      <c r="E24" s="4">
        <f t="shared" si="8"/>
        <v>0</v>
      </c>
      <c r="F24" s="4">
        <f t="shared" si="8"/>
        <v>5</v>
      </c>
      <c r="G24" s="4">
        <f t="shared" si="8"/>
        <v>1</v>
      </c>
      <c r="H24" s="4">
        <f t="shared" si="8"/>
        <v>29</v>
      </c>
      <c r="I24" s="4">
        <f t="shared" si="8"/>
        <v>29</v>
      </c>
      <c r="J24" s="1" t="str">
        <f t="shared" si="1"/>
        <v>OK</v>
      </c>
      <c r="K24" s="4">
        <f t="shared" si="8"/>
        <v>0</v>
      </c>
      <c r="L24" s="4">
        <f t="shared" si="8"/>
        <v>0.80555555555555558</v>
      </c>
    </row>
    <row r="25" spans="1:12">
      <c r="A25" t="s">
        <v>29</v>
      </c>
      <c r="B25" t="s">
        <v>30</v>
      </c>
      <c r="C25">
        <v>1</v>
      </c>
      <c r="D25">
        <v>3</v>
      </c>
      <c r="E25">
        <v>3</v>
      </c>
      <c r="F25">
        <v>3</v>
      </c>
      <c r="G25">
        <v>2</v>
      </c>
      <c r="H25">
        <f t="shared" si="0"/>
        <v>12</v>
      </c>
      <c r="I25">
        <v>12</v>
      </c>
      <c r="J25" t="str">
        <f t="shared" si="1"/>
        <v>OK</v>
      </c>
      <c r="K25">
        <f>I25</f>
        <v>12</v>
      </c>
      <c r="L25" s="2">
        <f t="shared" si="2"/>
        <v>0.33333333333333331</v>
      </c>
    </row>
    <row r="26" spans="1:12">
      <c r="A26" t="s">
        <v>29</v>
      </c>
      <c r="B26" t="s">
        <v>31</v>
      </c>
      <c r="C26">
        <v>2</v>
      </c>
      <c r="E26">
        <v>1</v>
      </c>
      <c r="H26">
        <f t="shared" si="0"/>
        <v>3</v>
      </c>
      <c r="I26">
        <v>3</v>
      </c>
      <c r="J26" t="str">
        <f t="shared" si="1"/>
        <v>OK</v>
      </c>
      <c r="K26">
        <f>I26</f>
        <v>3</v>
      </c>
      <c r="L26" s="2">
        <f t="shared" si="2"/>
        <v>8.3333333333333329E-2</v>
      </c>
    </row>
    <row r="27" spans="1:12" s="3" customFormat="1">
      <c r="A27" s="3" t="s">
        <v>29</v>
      </c>
      <c r="B27" s="3" t="s">
        <v>9</v>
      </c>
      <c r="D27" s="3">
        <v>12</v>
      </c>
      <c r="E27" s="3">
        <v>12</v>
      </c>
      <c r="F27" s="3">
        <v>12</v>
      </c>
      <c r="H27" s="3">
        <f t="shared" si="0"/>
        <v>36</v>
      </c>
      <c r="I27" s="3">
        <v>36</v>
      </c>
      <c r="J27" s="3" t="str">
        <f t="shared" si="1"/>
        <v>OK</v>
      </c>
      <c r="K27" s="3">
        <v>0</v>
      </c>
      <c r="L27" s="3">
        <f t="shared" si="2"/>
        <v>1</v>
      </c>
    </row>
    <row r="28" spans="1:12" s="4" customFormat="1">
      <c r="A28" s="4" t="s">
        <v>29</v>
      </c>
      <c r="B28" s="4" t="s">
        <v>37</v>
      </c>
      <c r="C28" s="4">
        <f>SUM(C25:C27)</f>
        <v>3</v>
      </c>
      <c r="D28" s="4">
        <f t="shared" ref="D28:L28" si="9">SUM(D25:D27)</f>
        <v>15</v>
      </c>
      <c r="E28" s="4">
        <f t="shared" si="9"/>
        <v>16</v>
      </c>
      <c r="F28" s="4">
        <f t="shared" si="9"/>
        <v>15</v>
      </c>
      <c r="G28" s="4">
        <f t="shared" si="9"/>
        <v>2</v>
      </c>
      <c r="H28" s="4">
        <f t="shared" si="9"/>
        <v>51</v>
      </c>
      <c r="I28" s="4">
        <f t="shared" si="9"/>
        <v>51</v>
      </c>
      <c r="J28" s="1" t="str">
        <f t="shared" si="1"/>
        <v>OK</v>
      </c>
      <c r="K28" s="4">
        <f t="shared" si="9"/>
        <v>15</v>
      </c>
      <c r="L28" s="4">
        <f t="shared" si="9"/>
        <v>1.4166666666666665</v>
      </c>
    </row>
    <row r="29" spans="1:12" s="1" customFormat="1">
      <c r="A29" s="1" t="s">
        <v>36</v>
      </c>
      <c r="B29" s="1" t="s">
        <v>32</v>
      </c>
      <c r="C29" s="1">
        <f>C28+C24+C19+C13+C4</f>
        <v>47</v>
      </c>
      <c r="D29" s="1">
        <f t="shared" ref="D29:L29" si="10">D28+D24+D19+D13+D4</f>
        <v>83</v>
      </c>
      <c r="E29" s="1">
        <f t="shared" si="10"/>
        <v>83</v>
      </c>
      <c r="F29" s="1">
        <f t="shared" si="10"/>
        <v>75</v>
      </c>
      <c r="G29" s="1">
        <f t="shared" si="10"/>
        <v>11</v>
      </c>
      <c r="H29" s="1">
        <f t="shared" si="10"/>
        <v>299</v>
      </c>
      <c r="I29" s="1">
        <f t="shared" si="10"/>
        <v>299</v>
      </c>
      <c r="J29" t="str">
        <f t="shared" si="1"/>
        <v>OK</v>
      </c>
      <c r="K29" s="1">
        <f t="shared" si="10"/>
        <v>122.4</v>
      </c>
      <c r="L29" s="1">
        <f t="shared" si="10"/>
        <v>8.3055555555555554</v>
      </c>
    </row>
  </sheetData>
  <conditionalFormatting sqref="J1:J1048576">
    <cfRule type="containsText" dxfId="1" priority="1" operator="containsText" text="OK">
      <formula>NOT(ISERROR(SEARCH("OK",J1)))</formula>
    </cfRule>
    <cfRule type="containsText" dxfId="0" priority="2" operator="containsText" text="over">
      <formula>NOT(ISERROR(SEARCH("over",J1)))</formula>
    </cfRule>
  </conditionalFormatting>
  <pageMargins left="0.75" right="0.75" top="1" bottom="1" header="0.5" footer="0.5"/>
  <ignoredErrors>
    <ignoredError sqref="H23 H2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effort.csv</vt:lpstr>
    </vt:vector>
  </TitlesOfParts>
  <Company>University of Strathclyde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Duncan</dc:creator>
  <cp:lastModifiedBy>Ross Duncan</cp:lastModifiedBy>
  <dcterms:created xsi:type="dcterms:W3CDTF">2017-07-10T08:41:12Z</dcterms:created>
  <dcterms:modified xsi:type="dcterms:W3CDTF">2017-07-11T15:09:29Z</dcterms:modified>
</cp:coreProperties>
</file>